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71 下水道（公共）\"/>
    </mc:Choice>
  </mc:AlternateContent>
  <xr:revisionPtr revIDLastSave="0" documentId="13_ncr:1_{5710F66B-CFEA-4E55-B76F-BB8CB06C43BB}" xr6:coauthVersionLast="47" xr6:coauthVersionMax="47" xr10:uidLastSave="{00000000-0000-0000-0000-000000000000}"/>
  <workbookProtection workbookAlgorithmName="SHA-512" workbookHashValue="9k2da0pVUo4NQDyr36tt0K5YSzfX1e0mae3K515Pg+zO8/1pCAKy1xvfaLcK26Eeu4RD3jbGqKkYi+WhLAtV6g==" workbookSaltValue="k0I7mw0t7F97DeXpULs15w=="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AT8" i="4" s="1"/>
  <c r="S6" i="5"/>
  <c r="AL8" i="4" s="1"/>
  <c r="R6" i="5"/>
  <c r="Q6" i="5"/>
  <c r="P6" i="5"/>
  <c r="P10" i="4" s="1"/>
  <c r="O6" i="5"/>
  <c r="I10" i="4" s="1"/>
  <c r="N6" i="5"/>
  <c r="B10" i="4" s="1"/>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G85" i="4"/>
  <c r="BB10" i="4"/>
  <c r="AL10" i="4"/>
  <c r="AD10" i="4"/>
  <c r="W10" i="4"/>
  <c r="I8" i="4"/>
  <c r="B8" i="4"/>
</calcChain>
</file>

<file path=xl/sharedStrings.xml><?xml version="1.0" encoding="utf-8"?>
<sst xmlns="http://schemas.openxmlformats.org/spreadsheetml/2006/main" count="256" uniqueCount="116">
  <si>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</si>
  <si>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</si>
  <si>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</si>
  <si>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</si>
  <si>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</si>
  <si>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</si>
  <si>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</si>
  <si>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</si>
  <si>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</si>
  <si>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</si>
  <si>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</si>
  <si>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</si>
  <si>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</si>
  <si>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</si>
  <si>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</si>
  <si>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</si>
  <si>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</si>
  <si>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</si>
  <si>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</si>
  <si>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</si>
  <si>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</si>
  <si>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</si>
  <si>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</si>
  <si>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</si>
  <si>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</si>
  <si>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</si>
  <si>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</si>
  <si>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</si>
  <si>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</si>
  <si>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</si>
  <si>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</si>
  <si>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</si>
  <si>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</si>
  <si>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</si>
  <si>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</si>
  <si>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</si>
  <si>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</si>
  <si>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</si>
  <si>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</si>
  <si>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</si>
  <si>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</si>
  <si>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</si>
  <si>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</si>
  <si>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</si>
  <si>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</si>
  <si>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</si>
  <si>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</si>
  <si>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</si>
  <si>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</si>
  <si>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</si>
  <si>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</si>
  <si>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</si>
  <si>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</si>
  <si>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</si>
  <si>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</si>
  <si>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</si>
  <si>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</si>
  <si>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</si>
  <si>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</si>
  <si>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</si>
  <si>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</si>
  <si>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</si>
  <si>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</si>
  <si>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</si>
  <si>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</si>
  <si>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</si>
  <si>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</si>
  <si>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</si>
  <si>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</si>
  <si>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</si>
  <si>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</si>
  <si>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</si>
  <si>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</si>
  <si>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</si>
  <si>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</si>
  <si>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</si>
  <si>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</si>
  <si>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</si>
  <si>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</si>
  <si>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</si>
  <si>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</si>
  <si>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</si>
  <si>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</si>
  <si>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</si>
  <si>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</si>
  <si>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</si>
  <si>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</si>
  <si>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</si>
  <si>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</si>
  <si>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</si>
  <si>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</si>
  <si>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</si>
  <si>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</si>
  <si>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</si>
  <si>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</si>
  <si>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</si>
  <si>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君津富津広域下水道組合</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</si>
  <si>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</si>
  <si>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</si>
  <si>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</si>
  <si>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</si>
  <si>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</si>
  <si>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</si>
  <si>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</si>
  <si>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</si>
  <si>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</si>
  <si>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</si>
  <si>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</si>
  <si>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</si>
  <si>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</si>
  <si>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</si>
  <si>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</si>
  <si>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</si>
  <si>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①経常収支比率は、100％を超えているが、一般会計からの繰入金の収益も含まれているため、今後も費用の削減に努める。
　②累積欠損金比率は、累積欠損金が発生していないため、当該指標の実績値はない。
　③流動比率は、前年度に比べ、23.86ポイント減少している。これは、前年度末の未払金が例年に比べ多かったことが主な要因であるが類似団体と比較して高い数値となっている。
 ④企業債残高対事業規模比率は、前年度と比較して、使用料収入は、減少したが企業債残高も減少したため、前年度に比べ改善した。今後も過度な投資を行わず、使用料収入確保に向けて、接続促進を図る必要がある。
　⑤⑥経費回収率、汚水処理原価は類似団体よりも経営上安定しており、今後、水洗化率を向上させることで更に良好となると考える。
　⑦施設利用率については、類似団体と比較して低くなっている。下水道の最上位計画である東京湾流域別下水道整備総合計画に基づき、終末処理場の水処理施設を高級処理から高度処理へ順次切替中であり、切替後は、処理能力が現況51,800㎥/日から事業計画時43,600㎥/日へ減少する見込みのため、施設利用率は改善する予定である。
　⑧水洗化率については、前年度に比べ上昇したが、類似団体と比較すると低く、使用料収入確保のため、今後も継続して普及促進活動を進め水洗化率向上に努める。</t>
    <phoneticPr fontId="4"/>
  </si>
  <si>
    <t>有形固定資産減価償却率及び管渠老朽化率については類似団体より低くなっている。これは当組合が公営企業会計へ移行したのが令和2年からであり、それまでの期間減価償却累計額が計上されていないためである。下水道の管渠は、昭和40年代以降の区画整理事業に合わせ雨水や汚水の管渠が整備されてきたことから、50年を経過する老朽管が年々増加していく状況であり、令和2年度から順次調査点検を実施している。また、処理場は、平成元年に供用開始してから35年が経過していることから、ストックマネジメント計画に基づき、計画的な改築・更新を行っていきたい。</t>
    <phoneticPr fontId="4"/>
  </si>
  <si>
    <t>当組合は君津市と富津市の下水道に関する事務を共同処理するため設立された一部事務組合である。現在、使用料、受益者負担金等の組合独自財源で賄えていない経費（繰出基準外経費）は、両市の一般会計からの負担金で補っている。
　両市の財政状況が厳しい中、今後の負担金は保証される根拠はなく、さらに今後両市の人口減が予想される事や管渠等の施設の老朽化が進む中、健全かつ効率的な下水道事業経営を目指すため、令和2年度に地方公営企業法の一部適用による公営企業会計への移行を行った。今後は公営企業会計による経営指標に基づいた経営戦略及び下水道ストックマネジメント計画をふまえ使用料の改定等を考慮して、より安定的かつ計画的な事業の運営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</si>
</sst>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0.31</c:v>
                </c:pt>
                <c:pt idx="3">
                  <c:v>0</c:v>
                </c:pt>
                <c:pt idx="4" formatCode="#,##0.00;&quot;△&quot;#,##0.00;&quot;-&quot;">
                  <c:v>0.15</c:v>
                </c:pt>
              </c:numCache>
            </c:numRef>
          </c:val>
          <c:extLst>
            <c:ext xmlns:c16="http://schemas.microsoft.com/office/drawing/2014/chart" uri="{C3380CC4-5D6E-409C-BE32-E72D297353CC}">
              <c16:uniqueId val="{00000000-5D94-4F29-A769-FBF09AE0B1F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5D94-4F29-A769-FBF09AE0B1F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40.31</c:v>
                </c:pt>
                <c:pt idx="2">
                  <c:v>42.97</c:v>
                </c:pt>
                <c:pt idx="3">
                  <c:v>41.47</c:v>
                </c:pt>
                <c:pt idx="4">
                  <c:v>39.1</c:v>
                </c:pt>
              </c:numCache>
            </c:numRef>
          </c:val>
          <c:extLst>
            <c:ext xmlns:c16="http://schemas.microsoft.com/office/drawing/2014/chart" uri="{C3380CC4-5D6E-409C-BE32-E72D297353CC}">
              <c16:uniqueId val="{00000000-7676-4108-8527-083D7CD2559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7676-4108-8527-083D7CD2559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87.44</c:v>
                </c:pt>
                <c:pt idx="2">
                  <c:v>88.39</c:v>
                </c:pt>
                <c:pt idx="3">
                  <c:v>90.77</c:v>
                </c:pt>
                <c:pt idx="4">
                  <c:v>91.01</c:v>
                </c:pt>
              </c:numCache>
            </c:numRef>
          </c:val>
          <c:extLst>
            <c:ext xmlns:c16="http://schemas.microsoft.com/office/drawing/2014/chart" uri="{C3380CC4-5D6E-409C-BE32-E72D297353CC}">
              <c16:uniqueId val="{00000000-24E4-416A-8969-A6230065206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24E4-416A-8969-A6230065206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107.27</c:v>
                </c:pt>
                <c:pt idx="2">
                  <c:v>107.84</c:v>
                </c:pt>
                <c:pt idx="3">
                  <c:v>107.98</c:v>
                </c:pt>
                <c:pt idx="4">
                  <c:v>109.74</c:v>
                </c:pt>
              </c:numCache>
            </c:numRef>
          </c:val>
          <c:extLst>
            <c:ext xmlns:c16="http://schemas.microsoft.com/office/drawing/2014/chart" uri="{C3380CC4-5D6E-409C-BE32-E72D297353CC}">
              <c16:uniqueId val="{00000000-A162-40EE-9263-EDA745C0A91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A162-40EE-9263-EDA745C0A91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5.12</c:v>
                </c:pt>
                <c:pt idx="2">
                  <c:v>10.14</c:v>
                </c:pt>
                <c:pt idx="3">
                  <c:v>15.09</c:v>
                </c:pt>
                <c:pt idx="4">
                  <c:v>19.84</c:v>
                </c:pt>
              </c:numCache>
            </c:numRef>
          </c:val>
          <c:extLst>
            <c:ext xmlns:c16="http://schemas.microsoft.com/office/drawing/2014/chart" uri="{C3380CC4-5D6E-409C-BE32-E72D297353CC}">
              <c16:uniqueId val="{00000000-E59D-440E-9E11-B98339F169E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E59D-440E-9E11-B98339F169E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3BB-4D74-B51C-2B9C935B7E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F3BB-4D74-B51C-2B9C935B7E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94F-4FC2-8F14-DD3E93442C6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094F-4FC2-8F14-DD3E93442C6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139.21</c:v>
                </c:pt>
                <c:pt idx="2">
                  <c:v>158</c:v>
                </c:pt>
                <c:pt idx="3">
                  <c:v>152.62</c:v>
                </c:pt>
                <c:pt idx="4">
                  <c:v>128.76</c:v>
                </c:pt>
              </c:numCache>
            </c:numRef>
          </c:val>
          <c:extLst>
            <c:ext xmlns:c16="http://schemas.microsoft.com/office/drawing/2014/chart" uri="{C3380CC4-5D6E-409C-BE32-E72D297353CC}">
              <c16:uniqueId val="{00000000-8FCD-4B96-B16B-CF36D7B6323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8FCD-4B96-B16B-CF36D7B6323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925.26</c:v>
                </c:pt>
                <c:pt idx="2">
                  <c:v>855.29</c:v>
                </c:pt>
                <c:pt idx="3">
                  <c:v>888.81</c:v>
                </c:pt>
                <c:pt idx="4">
                  <c:v>874.25</c:v>
                </c:pt>
              </c:numCache>
            </c:numRef>
          </c:val>
          <c:extLst>
            <c:ext xmlns:c16="http://schemas.microsoft.com/office/drawing/2014/chart" uri="{C3380CC4-5D6E-409C-BE32-E72D297353CC}">
              <c16:uniqueId val="{00000000-43F6-4486-9263-49CCBF35CFC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43F6-4486-9263-49CCBF35CFC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101.81</c:v>
                </c:pt>
                <c:pt idx="2">
                  <c:v>106.31</c:v>
                </c:pt>
                <c:pt idx="3">
                  <c:v>101.42</c:v>
                </c:pt>
                <c:pt idx="4">
                  <c:v>105.27</c:v>
                </c:pt>
              </c:numCache>
            </c:numRef>
          </c:val>
          <c:extLst>
            <c:ext xmlns:c16="http://schemas.microsoft.com/office/drawing/2014/chart" uri="{C3380CC4-5D6E-409C-BE32-E72D297353CC}">
              <c16:uniqueId val="{00000000-DD39-413F-82C7-1BF52D85850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DD39-413F-82C7-1BF52D85850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145.46</c:v>
                </c:pt>
                <c:pt idx="2">
                  <c:v>139.63999999999999</c:v>
                </c:pt>
                <c:pt idx="3">
                  <c:v>146.04</c:v>
                </c:pt>
                <c:pt idx="4">
                  <c:v>141.47</c:v>
                </c:pt>
              </c:numCache>
            </c:numRef>
          </c:val>
          <c:extLst>
            <c:ext xmlns:c16="http://schemas.microsoft.com/office/drawing/2014/chart" uri="{C3380CC4-5D6E-409C-BE32-E72D297353CC}">
              <c16:uniqueId val="{00000000-A94F-482B-BB38-A05033CF62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A94F-482B-BB38-A05033CF62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君津富津広域下水道組合</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t="str">
        <f>データ!S6</f>
        <v>-</v>
      </c>
      <c r="AM8" s="36"/>
      <c r="AN8" s="36"/>
      <c r="AO8" s="36"/>
      <c r="AP8" s="36"/>
      <c r="AQ8" s="36"/>
      <c r="AR8" s="36"/>
      <c r="AS8" s="36"/>
      <c r="AT8" s="37" t="str">
        <f>データ!T6</f>
        <v>-</v>
      </c>
      <c r="AU8" s="37"/>
      <c r="AV8" s="37"/>
      <c r="AW8" s="37"/>
      <c r="AX8" s="37"/>
      <c r="AY8" s="37"/>
      <c r="AZ8" s="37"/>
      <c r="BA8" s="37"/>
      <c r="BB8" s="37" t="str">
        <f>データ!U6</f>
        <v>-</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75.2</v>
      </c>
      <c r="J10" s="37"/>
      <c r="K10" s="37"/>
      <c r="L10" s="37"/>
      <c r="M10" s="37"/>
      <c r="N10" s="37"/>
      <c r="O10" s="37"/>
      <c r="P10" s="37">
        <f>データ!P6</f>
        <v>48.36</v>
      </c>
      <c r="Q10" s="37"/>
      <c r="R10" s="37"/>
      <c r="S10" s="37"/>
      <c r="T10" s="37"/>
      <c r="U10" s="37"/>
      <c r="V10" s="37"/>
      <c r="W10" s="37">
        <f>データ!Q6</f>
        <v>70.47</v>
      </c>
      <c r="X10" s="37"/>
      <c r="Y10" s="37"/>
      <c r="Z10" s="37"/>
      <c r="AA10" s="37"/>
      <c r="AB10" s="37"/>
      <c r="AC10" s="37"/>
      <c r="AD10" s="36">
        <f>データ!R6</f>
        <v>2750</v>
      </c>
      <c r="AE10" s="36"/>
      <c r="AF10" s="36"/>
      <c r="AG10" s="36"/>
      <c r="AH10" s="36"/>
      <c r="AI10" s="36"/>
      <c r="AJ10" s="36"/>
      <c r="AK10" s="2"/>
      <c r="AL10" s="36">
        <f>データ!V6</f>
        <v>58447</v>
      </c>
      <c r="AM10" s="36"/>
      <c r="AN10" s="36"/>
      <c r="AO10" s="36"/>
      <c r="AP10" s="36"/>
      <c r="AQ10" s="36"/>
      <c r="AR10" s="36"/>
      <c r="AS10" s="36"/>
      <c r="AT10" s="37">
        <f>データ!W6</f>
        <v>14.51</v>
      </c>
      <c r="AU10" s="37"/>
      <c r="AV10" s="37"/>
      <c r="AW10" s="37"/>
      <c r="AX10" s="37"/>
      <c r="AY10" s="37"/>
      <c r="AZ10" s="37"/>
      <c r="BA10" s="37"/>
      <c r="BB10" s="37">
        <f>データ!X6</f>
        <v>4028.05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jEp7M6TrY5xLCCmN57v9Yh74t2Pkaxcy+CbyLM4TGBk169b6qpQCjHn2VGWvQ398Bw77E/5a9LPjWNx8YW1knA==" saltValue="ZIbodrF9sGwuzOHpL2eXC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128775</v>
      </c>
      <c r="D6" s="19">
        <f t="shared" si="3"/>
        <v>46</v>
      </c>
      <c r="E6" s="19">
        <f t="shared" si="3"/>
        <v>17</v>
      </c>
      <c r="F6" s="19">
        <f t="shared" si="3"/>
        <v>1</v>
      </c>
      <c r="G6" s="19">
        <f t="shared" si="3"/>
        <v>0</v>
      </c>
      <c r="H6" s="19" t="str">
        <f t="shared" si="3"/>
        <v>千葉県　君津富津広域下水道組合</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75.2</v>
      </c>
      <c r="P6" s="20">
        <f t="shared" si="3"/>
        <v>48.36</v>
      </c>
      <c r="Q6" s="20">
        <f t="shared" si="3"/>
        <v>70.47</v>
      </c>
      <c r="R6" s="20">
        <f t="shared" si="3"/>
        <v>2750</v>
      </c>
      <c r="S6" s="20" t="str">
        <f t="shared" si="3"/>
        <v>-</v>
      </c>
      <c r="T6" s="20" t="str">
        <f t="shared" si="3"/>
        <v>-</v>
      </c>
      <c r="U6" s="20" t="str">
        <f t="shared" si="3"/>
        <v>-</v>
      </c>
      <c r="V6" s="20">
        <f t="shared" si="3"/>
        <v>58447</v>
      </c>
      <c r="W6" s="20">
        <f t="shared" si="3"/>
        <v>14.51</v>
      </c>
      <c r="X6" s="20">
        <f t="shared" si="3"/>
        <v>4028.05</v>
      </c>
      <c r="Y6" s="21" t="str">
        <f>IF(Y7="",NA(),Y7)</f>
        <v>-</v>
      </c>
      <c r="Z6" s="21">
        <f t="shared" ref="Z6:AH6" si="4">IF(Z7="",NA(),Z7)</f>
        <v>107.27</v>
      </c>
      <c r="AA6" s="21">
        <f t="shared" si="4"/>
        <v>107.84</v>
      </c>
      <c r="AB6" s="21">
        <f t="shared" si="4"/>
        <v>107.98</v>
      </c>
      <c r="AC6" s="21">
        <f t="shared" si="4"/>
        <v>109.74</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139.21</v>
      </c>
      <c r="AW6" s="21">
        <f t="shared" si="6"/>
        <v>158</v>
      </c>
      <c r="AX6" s="21">
        <f t="shared" si="6"/>
        <v>152.62</v>
      </c>
      <c r="AY6" s="21">
        <f t="shared" si="6"/>
        <v>128.76</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925.26</v>
      </c>
      <c r="BH6" s="21">
        <f t="shared" si="7"/>
        <v>855.29</v>
      </c>
      <c r="BI6" s="21">
        <f t="shared" si="7"/>
        <v>888.81</v>
      </c>
      <c r="BJ6" s="21">
        <f t="shared" si="7"/>
        <v>874.25</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101.81</v>
      </c>
      <c r="BS6" s="21">
        <f t="shared" si="8"/>
        <v>106.31</v>
      </c>
      <c r="BT6" s="21">
        <f t="shared" si="8"/>
        <v>101.42</v>
      </c>
      <c r="BU6" s="21">
        <f t="shared" si="8"/>
        <v>105.27</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145.46</v>
      </c>
      <c r="CD6" s="21">
        <f t="shared" si="9"/>
        <v>139.63999999999999</v>
      </c>
      <c r="CE6" s="21">
        <f t="shared" si="9"/>
        <v>146.04</v>
      </c>
      <c r="CF6" s="21">
        <f t="shared" si="9"/>
        <v>141.47</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f t="shared" ref="CN6:CV6" si="10">IF(CN7="",NA(),CN7)</f>
        <v>40.31</v>
      </c>
      <c r="CO6" s="21">
        <f t="shared" si="10"/>
        <v>42.97</v>
      </c>
      <c r="CP6" s="21">
        <f t="shared" si="10"/>
        <v>41.47</v>
      </c>
      <c r="CQ6" s="21">
        <f t="shared" si="10"/>
        <v>39.1</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87.44</v>
      </c>
      <c r="CZ6" s="21">
        <f t="shared" si="11"/>
        <v>88.39</v>
      </c>
      <c r="DA6" s="21">
        <f t="shared" si="11"/>
        <v>90.77</v>
      </c>
      <c r="DB6" s="21">
        <f t="shared" si="11"/>
        <v>91.01</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5.12</v>
      </c>
      <c r="DK6" s="21">
        <f t="shared" si="12"/>
        <v>10.14</v>
      </c>
      <c r="DL6" s="21">
        <f t="shared" si="12"/>
        <v>15.09</v>
      </c>
      <c r="DM6" s="21">
        <f t="shared" si="12"/>
        <v>19.84</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0">
        <f t="shared" ref="EF6:EN6" si="14">IF(EF7="",NA(),EF7)</f>
        <v>0</v>
      </c>
      <c r="EG6" s="21">
        <f t="shared" si="14"/>
        <v>0.31</v>
      </c>
      <c r="EH6" s="20">
        <f t="shared" si="14"/>
        <v>0</v>
      </c>
      <c r="EI6" s="21">
        <f t="shared" si="14"/>
        <v>0.15</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128775</v>
      </c>
      <c r="D7" s="23">
        <v>46</v>
      </c>
      <c r="E7" s="23">
        <v>17</v>
      </c>
      <c r="F7" s="23">
        <v>1</v>
      </c>
      <c r="G7" s="23">
        <v>0</v>
      </c>
      <c r="H7" s="23" t="s">
        <v>96</v>
      </c>
      <c r="I7" s="23" t="s">
        <v>97</v>
      </c>
      <c r="J7" s="23" t="s">
        <v>98</v>
      </c>
      <c r="K7" s="23" t="s">
        <v>99</v>
      </c>
      <c r="L7" s="23" t="s">
        <v>100</v>
      </c>
      <c r="M7" s="23" t="s">
        <v>101</v>
      </c>
      <c r="N7" s="24" t="s">
        <v>102</v>
      </c>
      <c r="O7" s="24">
        <v>75.2</v>
      </c>
      <c r="P7" s="24">
        <v>48.36</v>
      </c>
      <c r="Q7" s="24">
        <v>70.47</v>
      </c>
      <c r="R7" s="24">
        <v>2750</v>
      </c>
      <c r="S7" s="24" t="s">
        <v>102</v>
      </c>
      <c r="T7" s="24" t="s">
        <v>102</v>
      </c>
      <c r="U7" s="24" t="s">
        <v>102</v>
      </c>
      <c r="V7" s="24">
        <v>58447</v>
      </c>
      <c r="W7" s="24">
        <v>14.51</v>
      </c>
      <c r="X7" s="24">
        <v>4028.05</v>
      </c>
      <c r="Y7" s="24" t="s">
        <v>102</v>
      </c>
      <c r="Z7" s="24">
        <v>107.27</v>
      </c>
      <c r="AA7" s="24">
        <v>107.84</v>
      </c>
      <c r="AB7" s="24">
        <v>107.98</v>
      </c>
      <c r="AC7" s="24">
        <v>109.74</v>
      </c>
      <c r="AD7" s="24" t="s">
        <v>102</v>
      </c>
      <c r="AE7" s="24">
        <v>107.85</v>
      </c>
      <c r="AF7" s="24">
        <v>108.04</v>
      </c>
      <c r="AG7" s="24">
        <v>107.49</v>
      </c>
      <c r="AH7" s="24">
        <v>107.64</v>
      </c>
      <c r="AI7" s="24">
        <v>105.91</v>
      </c>
      <c r="AJ7" s="24" t="s">
        <v>102</v>
      </c>
      <c r="AK7" s="24">
        <v>0</v>
      </c>
      <c r="AL7" s="24">
        <v>0</v>
      </c>
      <c r="AM7" s="24">
        <v>0</v>
      </c>
      <c r="AN7" s="24">
        <v>0</v>
      </c>
      <c r="AO7" s="24" t="s">
        <v>102</v>
      </c>
      <c r="AP7" s="24">
        <v>4.72</v>
      </c>
      <c r="AQ7" s="24">
        <v>4.49</v>
      </c>
      <c r="AR7" s="24">
        <v>5.41</v>
      </c>
      <c r="AS7" s="24">
        <v>5.61</v>
      </c>
      <c r="AT7" s="24">
        <v>3.03</v>
      </c>
      <c r="AU7" s="24" t="s">
        <v>102</v>
      </c>
      <c r="AV7" s="24">
        <v>139.21</v>
      </c>
      <c r="AW7" s="24">
        <v>158</v>
      </c>
      <c r="AX7" s="24">
        <v>152.62</v>
      </c>
      <c r="AY7" s="24">
        <v>128.76</v>
      </c>
      <c r="AZ7" s="24" t="s">
        <v>102</v>
      </c>
      <c r="BA7" s="24">
        <v>67.930000000000007</v>
      </c>
      <c r="BB7" s="24">
        <v>68.53</v>
      </c>
      <c r="BC7" s="24">
        <v>69.180000000000007</v>
      </c>
      <c r="BD7" s="24">
        <v>76.319999999999993</v>
      </c>
      <c r="BE7" s="24">
        <v>78.430000000000007</v>
      </c>
      <c r="BF7" s="24" t="s">
        <v>102</v>
      </c>
      <c r="BG7" s="24">
        <v>925.26</v>
      </c>
      <c r="BH7" s="24">
        <v>855.29</v>
      </c>
      <c r="BI7" s="24">
        <v>888.81</v>
      </c>
      <c r="BJ7" s="24">
        <v>874.25</v>
      </c>
      <c r="BK7" s="24" t="s">
        <v>102</v>
      </c>
      <c r="BL7" s="24">
        <v>857.88</v>
      </c>
      <c r="BM7" s="24">
        <v>825.1</v>
      </c>
      <c r="BN7" s="24">
        <v>789.87</v>
      </c>
      <c r="BO7" s="24">
        <v>749.43</v>
      </c>
      <c r="BP7" s="24">
        <v>630.82000000000005</v>
      </c>
      <c r="BQ7" s="24" t="s">
        <v>102</v>
      </c>
      <c r="BR7" s="24">
        <v>101.81</v>
      </c>
      <c r="BS7" s="24">
        <v>106.31</v>
      </c>
      <c r="BT7" s="24">
        <v>101.42</v>
      </c>
      <c r="BU7" s="24">
        <v>105.27</v>
      </c>
      <c r="BV7" s="24" t="s">
        <v>102</v>
      </c>
      <c r="BW7" s="24">
        <v>94.97</v>
      </c>
      <c r="BX7" s="24">
        <v>97.07</v>
      </c>
      <c r="BY7" s="24">
        <v>98.06</v>
      </c>
      <c r="BZ7" s="24">
        <v>98.46</v>
      </c>
      <c r="CA7" s="24">
        <v>97.81</v>
      </c>
      <c r="CB7" s="24" t="s">
        <v>102</v>
      </c>
      <c r="CC7" s="24">
        <v>145.46</v>
      </c>
      <c r="CD7" s="24">
        <v>139.63999999999999</v>
      </c>
      <c r="CE7" s="24">
        <v>146.04</v>
      </c>
      <c r="CF7" s="24">
        <v>141.47</v>
      </c>
      <c r="CG7" s="24" t="s">
        <v>102</v>
      </c>
      <c r="CH7" s="24">
        <v>159.49</v>
      </c>
      <c r="CI7" s="24">
        <v>157.81</v>
      </c>
      <c r="CJ7" s="24">
        <v>157.37</v>
      </c>
      <c r="CK7" s="24">
        <v>157.44999999999999</v>
      </c>
      <c r="CL7" s="24">
        <v>138.75</v>
      </c>
      <c r="CM7" s="24" t="s">
        <v>102</v>
      </c>
      <c r="CN7" s="24">
        <v>40.31</v>
      </c>
      <c r="CO7" s="24">
        <v>42.97</v>
      </c>
      <c r="CP7" s="24">
        <v>41.47</v>
      </c>
      <c r="CQ7" s="24">
        <v>39.1</v>
      </c>
      <c r="CR7" s="24" t="s">
        <v>102</v>
      </c>
      <c r="CS7" s="24">
        <v>65.28</v>
      </c>
      <c r="CT7" s="24">
        <v>64.92</v>
      </c>
      <c r="CU7" s="24">
        <v>64.14</v>
      </c>
      <c r="CV7" s="24">
        <v>63.71</v>
      </c>
      <c r="CW7" s="24">
        <v>58.94</v>
      </c>
      <c r="CX7" s="24" t="s">
        <v>102</v>
      </c>
      <c r="CY7" s="24">
        <v>87.44</v>
      </c>
      <c r="CZ7" s="24">
        <v>88.39</v>
      </c>
      <c r="DA7" s="24">
        <v>90.77</v>
      </c>
      <c r="DB7" s="24">
        <v>91.01</v>
      </c>
      <c r="DC7" s="24" t="s">
        <v>102</v>
      </c>
      <c r="DD7" s="24">
        <v>92.72</v>
      </c>
      <c r="DE7" s="24">
        <v>92.88</v>
      </c>
      <c r="DF7" s="24">
        <v>92.9</v>
      </c>
      <c r="DG7" s="24">
        <v>92.89</v>
      </c>
      <c r="DH7" s="24">
        <v>95.91</v>
      </c>
      <c r="DI7" s="24" t="s">
        <v>102</v>
      </c>
      <c r="DJ7" s="24">
        <v>5.12</v>
      </c>
      <c r="DK7" s="24">
        <v>10.14</v>
      </c>
      <c r="DL7" s="24">
        <v>15.09</v>
      </c>
      <c r="DM7" s="24">
        <v>19.84</v>
      </c>
      <c r="DN7" s="24" t="s">
        <v>102</v>
      </c>
      <c r="DO7" s="24">
        <v>23.79</v>
      </c>
      <c r="DP7" s="24">
        <v>25.66</v>
      </c>
      <c r="DQ7" s="24">
        <v>27.46</v>
      </c>
      <c r="DR7" s="24">
        <v>29.93</v>
      </c>
      <c r="DS7" s="24">
        <v>41.09</v>
      </c>
      <c r="DT7" s="24" t="s">
        <v>102</v>
      </c>
      <c r="DU7" s="24">
        <v>0</v>
      </c>
      <c r="DV7" s="24">
        <v>0</v>
      </c>
      <c r="DW7" s="24">
        <v>0</v>
      </c>
      <c r="DX7" s="24">
        <v>0</v>
      </c>
      <c r="DY7" s="24" t="s">
        <v>102</v>
      </c>
      <c r="DZ7" s="24">
        <v>1.22</v>
      </c>
      <c r="EA7" s="24">
        <v>1.61</v>
      </c>
      <c r="EB7" s="24">
        <v>2.08</v>
      </c>
      <c r="EC7" s="24">
        <v>2.74</v>
      </c>
      <c r="ED7" s="24">
        <v>8.68</v>
      </c>
      <c r="EE7" s="24" t="s">
        <v>102</v>
      </c>
      <c r="EF7" s="24">
        <v>0</v>
      </c>
      <c r="EG7" s="24">
        <v>0.31</v>
      </c>
      <c r="EH7" s="24">
        <v>0</v>
      </c>
      <c r="EI7" s="24">
        <v>0.15</v>
      </c>
      <c r="EJ7" s="24" t="s">
        <v>102</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2025-01-24T07:00:33Z</dcterms:created>
  <dcterms:modified xsi:type="dcterms:W3CDTF">2025-02-10T01:31:15Z</dcterms:modified>
  <cp:category/>
</cp:coreProperties>
</file>